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loireforezfr-my.sharepoint.com/personal/rsalerno_loireforez_fr/Documents/DEMANDES PLAN FACADE/"/>
    </mc:Choice>
  </mc:AlternateContent>
  <xr:revisionPtr revIDLastSave="403" documentId="8_{A967C217-4A54-4909-90B3-BAB27CCD8248}" xr6:coauthVersionLast="47" xr6:coauthVersionMax="47" xr10:uidLastSave="{F2A91677-475E-445E-8BFE-52CE554AAE93}"/>
  <bookViews>
    <workbookView xWindow="-108" yWindow="-108" windowWidth="23256" windowHeight="12576" tabRatio="500" xr2:uid="{00000000-000D-0000-FFFF-FFFF00000000}"/>
  </bookViews>
  <sheets>
    <sheet name="Feuil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4" i="2"/>
  <c r="F18" i="2"/>
  <c r="E5" i="2"/>
  <c r="E6" i="2"/>
  <c r="E7" i="2"/>
  <c r="E8" i="2"/>
  <c r="E9" i="2"/>
  <c r="E4" i="2"/>
  <c r="E10" i="2" s="1"/>
  <c r="E12" i="2" l="1"/>
  <c r="E13" i="2" s="1"/>
  <c r="F10" i="2"/>
  <c r="C10" i="2"/>
  <c r="D10" i="2" l="1"/>
  <c r="C24" i="2" l="1"/>
  <c r="C25" i="2"/>
</calcChain>
</file>

<file path=xl/sharedStrings.xml><?xml version="1.0" encoding="utf-8"?>
<sst xmlns="http://schemas.openxmlformats.org/spreadsheetml/2006/main" count="22" uniqueCount="22">
  <si>
    <t>% final subvention/ montant de travaux</t>
  </si>
  <si>
    <t>Subvention Loire Forez agglomération</t>
  </si>
  <si>
    <t>Si impot &lt; 1 300 € / an</t>
  </si>
  <si>
    <t>Subvention 20% des travaux TTC, plafonnée à 3 000 €</t>
  </si>
  <si>
    <t>Poste 3 Travaux ravalement, étanchéité et isolation extérieure</t>
  </si>
  <si>
    <t>Subvention 30% des travaux HT, plafonnée à 1 500 €</t>
  </si>
  <si>
    <t>Label Fondation du patrimoine (uniquement PO, PB et SCI familiales ; des frais de dossiers sont appliqués)</t>
  </si>
  <si>
    <t>Simulation des autres aides Façades possibles (donnée à titre indicatif) -  SOUS RESERVE D'ELIGIBILITE</t>
  </si>
  <si>
    <t>Montant de la subvention finale (hors défiscalisation Fondation du patrimoine le cas échéant)</t>
  </si>
  <si>
    <t xml:space="preserve">Si impot &gt; 1 300 € / an              Subv. de 2% des travaux TTC  + Défiscalisation de 50% du montant des travaux sur vos revenus imposables </t>
  </si>
  <si>
    <t>SOMME</t>
  </si>
  <si>
    <t>Prix TTC</t>
  </si>
  <si>
    <t>Montants subventionnables</t>
  </si>
  <si>
    <t>Nature des travaux et bénéficiaire</t>
  </si>
  <si>
    <t>% de subvention</t>
  </si>
  <si>
    <t>Poste 2 Travaux menuiseries extérieures (avec amélioration perfo. Thermiques) par logement</t>
  </si>
  <si>
    <t>Subvention 30% des travaux HT, plafonnée à 1 500 € par logement</t>
  </si>
  <si>
    <t xml:space="preserve">Montant subvention 27% </t>
  </si>
  <si>
    <t>Montant de la subvention ville</t>
  </si>
  <si>
    <t>PLAN FACADES MONTBRISON - TABLEAU DE CALCUL DES SUBVENTIONS
immeubles sous secteur</t>
  </si>
  <si>
    <t xml:space="preserve">Bonus QUAIS DU VIZEZY 10% du montant des travaux si DP autorisée avant le  30/06/25 (5% avant le 30/06/26 ; 0% au dela)  </t>
  </si>
  <si>
    <t xml:space="preserve">Poste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</si>
</sst>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0.0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theme="0"/>
      <name val="Calibri"/>
      <family val="2"/>
      <scheme val="minor"/>
    </font>
    <font>
      <b/>
      <sz val="12"/>
      <color theme="1"/>
      <name val="Aptos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8" fillId="0" borderId="0" xfId="0" applyFont="1"/>
    <xf numFmtId="0" fontId="0" fillId="0" borderId="3" xfId="0" applyBorder="1"/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9" xfId="0" applyBorder="1"/>
    <xf numFmtId="0" fontId="10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9" xfId="0" applyFont="1" applyBorder="1" applyAlignment="1">
      <alignment horizontal="left" vertical="center"/>
    </xf>
    <xf numFmtId="164" fontId="0" fillId="0" borderId="0" xfId="223" applyNumberFormat="1" applyFont="1" applyAlignment="1">
      <alignment horizontal="center"/>
    </xf>
    <xf numFmtId="164" fontId="0" fillId="0" borderId="4" xfId="223" applyNumberFormat="1" applyFont="1" applyBorder="1"/>
    <xf numFmtId="164" fontId="0" fillId="0" borderId="6" xfId="223" applyNumberFormat="1" applyFont="1" applyBorder="1"/>
    <xf numFmtId="164" fontId="0" fillId="0" borderId="11" xfId="223" applyNumberFormat="1" applyFont="1" applyBorder="1" applyAlignment="1">
      <alignment horizontal="center"/>
    </xf>
    <xf numFmtId="164" fontId="7" fillId="5" borderId="10" xfId="223" applyNumberFormat="1" applyFont="1" applyFill="1" applyBorder="1" applyAlignment="1">
      <alignment horizontal="center"/>
    </xf>
    <xf numFmtId="164" fontId="8" fillId="0" borderId="0" xfId="223" applyNumberFormat="1" applyFont="1" applyAlignment="1">
      <alignment horizontal="center"/>
    </xf>
    <xf numFmtId="164" fontId="8" fillId="0" borderId="0" xfId="223" applyNumberFormat="1" applyFont="1"/>
    <xf numFmtId="0" fontId="2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165" fontId="0" fillId="0" borderId="12" xfId="0" applyNumberFormat="1" applyBorder="1" applyAlignment="1">
      <alignment horizontal="right" vertical="center"/>
    </xf>
    <xf numFmtId="165" fontId="0" fillId="0" borderId="12" xfId="0" applyNumberFormat="1" applyBorder="1" applyAlignment="1">
      <alignment wrapText="1"/>
    </xf>
    <xf numFmtId="165" fontId="0" fillId="0" borderId="0" xfId="0" applyNumberFormat="1"/>
    <xf numFmtId="0" fontId="2" fillId="0" borderId="0" xfId="0" applyFont="1" applyAlignment="1">
      <alignment horizontal="left" vertical="center"/>
    </xf>
    <xf numFmtId="9" fontId="0" fillId="0" borderId="0" xfId="224" applyFont="1" applyAlignment="1">
      <alignment horizontal="right" vertical="center"/>
    </xf>
    <xf numFmtId="0" fontId="15" fillId="3" borderId="13" xfId="0" applyFont="1" applyFill="1" applyBorder="1" applyAlignment="1">
      <alignment horizontal="left" vertical="center" wrapText="1"/>
    </xf>
    <xf numFmtId="6" fontId="0" fillId="3" borderId="14" xfId="0" applyNumberFormat="1" applyFill="1" applyBorder="1"/>
    <xf numFmtId="164" fontId="0" fillId="0" borderId="0" xfId="223" applyNumberFormat="1" applyFont="1" applyAlignment="1">
      <alignment horizontal="center" wrapText="1"/>
    </xf>
    <xf numFmtId="164" fontId="18" fillId="6" borderId="0" xfId="223" applyNumberFormat="1" applyFont="1" applyFill="1" applyAlignment="1">
      <alignment horizontal="right" vertical="center"/>
    </xf>
    <xf numFmtId="0" fontId="19" fillId="6" borderId="0" xfId="0" applyFont="1" applyFill="1" applyAlignment="1">
      <alignment horizontal="center" vertical="center" wrapText="1"/>
    </xf>
    <xf numFmtId="164" fontId="17" fillId="4" borderId="7" xfId="223" applyNumberFormat="1" applyFont="1" applyFill="1" applyBorder="1" applyAlignment="1">
      <alignment horizontal="center"/>
    </xf>
    <xf numFmtId="165" fontId="0" fillId="3" borderId="12" xfId="0" applyNumberFormat="1" applyFill="1" applyBorder="1"/>
    <xf numFmtId="6" fontId="0" fillId="3" borderId="0" xfId="0" applyNumberFormat="1" applyFill="1" applyAlignment="1">
      <alignment horizontal="center" wrapText="1"/>
    </xf>
    <xf numFmtId="6" fontId="20" fillId="3" borderId="15" xfId="0" applyNumberFormat="1" applyFont="1" applyFill="1" applyBorder="1"/>
    <xf numFmtId="6" fontId="16" fillId="6" borderId="16" xfId="0" applyNumberFormat="1" applyFont="1" applyFill="1" applyBorder="1"/>
    <xf numFmtId="9" fontId="0" fillId="3" borderId="16" xfId="224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2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Monétaire" xfId="223" builtinId="4"/>
    <cellStyle name="Normal" xfId="0" builtinId="0"/>
    <cellStyle name="Pourcentage" xfId="22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800956</xdr:colOff>
      <xdr:row>1</xdr:row>
      <xdr:rowOff>295429</xdr:rowOff>
    </xdr:from>
    <xdr:to>
      <xdr:col>4</xdr:col>
      <xdr:colOff>1006062</xdr:colOff>
      <xdr:row>1</xdr:row>
      <xdr:rowOff>1073044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2A9CA9-044C-4081-83ED-11846D0B8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3356" y="1039500"/>
          <a:ext cx="3041315" cy="777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7EB1-9CEE-4611-A6C4-1B0E73B2E705}">
  <dimension ref="A1:L25"/>
  <sheetViews>
    <sheetView tabSelected="1" topLeftCell="A8" zoomScale="80" zoomScaleNormal="80" workbookViewId="0">
      <selection activeCell="G19" sqref="G19"/>
    </sheetView>
  </sheetViews>
  <sheetFormatPr baseColWidth="10" defaultRowHeight="15.6" x14ac:dyDescent="0.3"/>
  <cols>
    <col min="2" max="2" width="40.796875" style="27" customWidth="1"/>
    <col min="3" max="3" width="19.3984375" customWidth="1"/>
    <col min="4" max="4" width="17.8984375" style="27" customWidth="1"/>
    <col min="5" max="5" width="29.3984375" customWidth="1"/>
    <col min="6" max="6" width="39.19921875" customWidth="1"/>
    <col min="7" max="7" width="26.59765625" customWidth="1"/>
    <col min="8" max="8" width="19.59765625" customWidth="1"/>
  </cols>
  <sheetData>
    <row r="1" spans="1:9" ht="58.8" customHeight="1" x14ac:dyDescent="0.4">
      <c r="A1" s="2"/>
      <c r="B1" s="48" t="s">
        <v>19</v>
      </c>
      <c r="C1" s="49"/>
      <c r="D1" s="49"/>
      <c r="E1" s="49"/>
      <c r="F1" s="49"/>
      <c r="G1" s="49"/>
      <c r="H1" s="49"/>
      <c r="I1" s="49"/>
    </row>
    <row r="2" spans="1:9" ht="112.2" customHeight="1" x14ac:dyDescent="0.3"/>
    <row r="3" spans="1:9" ht="45.6" customHeight="1" x14ac:dyDescent="0.3">
      <c r="B3" s="29" t="s">
        <v>13</v>
      </c>
      <c r="C3" s="30" t="s">
        <v>11</v>
      </c>
      <c r="D3" s="29" t="s">
        <v>12</v>
      </c>
      <c r="E3" s="30" t="s">
        <v>17</v>
      </c>
      <c r="F3" s="29" t="s">
        <v>20</v>
      </c>
    </row>
    <row r="4" spans="1:9" x14ac:dyDescent="0.3">
      <c r="B4" s="31"/>
      <c r="C4" s="32"/>
      <c r="D4" s="32"/>
      <c r="E4" s="43">
        <f>D4*0.27</f>
        <v>0</v>
      </c>
      <c r="F4" s="43">
        <f>D4*0.1</f>
        <v>0</v>
      </c>
    </row>
    <row r="5" spans="1:9" x14ac:dyDescent="0.3">
      <c r="B5" s="31"/>
      <c r="C5" s="32"/>
      <c r="D5" s="32"/>
      <c r="E5" s="43">
        <f t="shared" ref="E5:E9" si="0">D5*0.27</f>
        <v>0</v>
      </c>
      <c r="F5" s="43">
        <f t="shared" ref="F5:F9" si="1">D5*0.1</f>
        <v>0</v>
      </c>
    </row>
    <row r="6" spans="1:9" x14ac:dyDescent="0.3">
      <c r="B6" s="31"/>
      <c r="C6" s="32"/>
      <c r="D6" s="32"/>
      <c r="E6" s="43">
        <f t="shared" si="0"/>
        <v>0</v>
      </c>
      <c r="F6" s="43">
        <f t="shared" si="1"/>
        <v>0</v>
      </c>
    </row>
    <row r="7" spans="1:9" x14ac:dyDescent="0.3">
      <c r="B7" s="31"/>
      <c r="C7" s="32"/>
      <c r="D7" s="32"/>
      <c r="E7" s="43">
        <f t="shared" si="0"/>
        <v>0</v>
      </c>
      <c r="F7" s="43">
        <f t="shared" si="1"/>
        <v>0</v>
      </c>
    </row>
    <row r="8" spans="1:9" x14ac:dyDescent="0.3">
      <c r="B8" s="31"/>
      <c r="C8" s="32"/>
      <c r="D8" s="33"/>
      <c r="E8" s="43">
        <f t="shared" si="0"/>
        <v>0</v>
      </c>
      <c r="F8" s="43">
        <f t="shared" si="1"/>
        <v>0</v>
      </c>
    </row>
    <row r="9" spans="1:9" ht="21.6" customHeight="1" thickBot="1" x14ac:dyDescent="0.35">
      <c r="B9" s="31"/>
      <c r="C9" s="32"/>
      <c r="D9" s="33"/>
      <c r="E9" s="43">
        <f t="shared" si="0"/>
        <v>0</v>
      </c>
      <c r="F9" s="43">
        <f t="shared" si="1"/>
        <v>0</v>
      </c>
    </row>
    <row r="10" spans="1:9" ht="43.2" customHeight="1" thickBot="1" x14ac:dyDescent="0.4">
      <c r="B10" s="37" t="s">
        <v>10</v>
      </c>
      <c r="C10" s="38">
        <f>SUM(C4:C9)</f>
        <v>0</v>
      </c>
      <c r="D10" s="38">
        <f>SUM(D4:D9)</f>
        <v>0</v>
      </c>
      <c r="E10" s="45">
        <f>SUM(E4:E9)</f>
        <v>0</v>
      </c>
      <c r="F10" s="45">
        <f>SUM(F4:F9)</f>
        <v>0</v>
      </c>
      <c r="H10" s="28"/>
    </row>
    <row r="11" spans="1:9" ht="36" customHeight="1" thickBot="1" x14ac:dyDescent="0.35"/>
    <row r="12" spans="1:9" ht="36" customHeight="1" thickBot="1" x14ac:dyDescent="0.4">
      <c r="B12" s="44"/>
      <c r="C12" s="44"/>
      <c r="D12" s="44" t="s">
        <v>18</v>
      </c>
      <c r="E12" s="46">
        <f>E10+F10</f>
        <v>0</v>
      </c>
    </row>
    <row r="13" spans="1:9" ht="45.6" customHeight="1" thickBot="1" x14ac:dyDescent="0.35">
      <c r="B13" s="13"/>
      <c r="C13" s="12"/>
      <c r="D13" s="39" t="s">
        <v>14</v>
      </c>
      <c r="E13" s="47" t="e">
        <f>E12/C10</f>
        <v>#DIV/0!</v>
      </c>
      <c r="G13" s="19"/>
      <c r="H13" s="24"/>
    </row>
    <row r="14" spans="1:9" ht="30.6" customHeight="1" thickBot="1" x14ac:dyDescent="0.35"/>
    <row r="15" spans="1:9" x14ac:dyDescent="0.3">
      <c r="B15" s="10" t="s">
        <v>7</v>
      </c>
      <c r="C15" s="4"/>
      <c r="D15" s="14"/>
      <c r="E15" s="4"/>
      <c r="F15" s="20"/>
    </row>
    <row r="16" spans="1:9" x14ac:dyDescent="0.3">
      <c r="B16" s="5" t="s">
        <v>1</v>
      </c>
      <c r="D16" s="12"/>
      <c r="F16" s="21"/>
    </row>
    <row r="17" spans="2:12" ht="16.2" thickBot="1" x14ac:dyDescent="0.35">
      <c r="B17" s="26" t="s">
        <v>21</v>
      </c>
      <c r="D17" s="12"/>
      <c r="F17" s="21"/>
    </row>
    <row r="18" spans="2:12" ht="28.8" thickTop="1" thickBot="1" x14ac:dyDescent="0.35">
      <c r="B18" s="26" t="s">
        <v>15</v>
      </c>
      <c r="C18" s="3"/>
      <c r="D18" s="35" t="s">
        <v>16</v>
      </c>
      <c r="E18" s="3"/>
      <c r="F18" s="42">
        <f>SUM(H18:K18)</f>
        <v>0</v>
      </c>
      <c r="H18" s="34"/>
      <c r="I18" s="34"/>
      <c r="J18" s="34"/>
      <c r="K18" s="34"/>
      <c r="L18" s="34"/>
    </row>
    <row r="19" spans="2:12" ht="28.8" thickTop="1" thickBot="1" x14ac:dyDescent="0.35">
      <c r="B19" s="6" t="s">
        <v>4</v>
      </c>
      <c r="C19" s="3"/>
      <c r="D19" s="16" t="s">
        <v>5</v>
      </c>
      <c r="E19" s="3"/>
      <c r="F19" s="42"/>
    </row>
    <row r="20" spans="2:12" ht="16.8" thickTop="1" thickBot="1" x14ac:dyDescent="0.35">
      <c r="B20" s="11" t="s">
        <v>6</v>
      </c>
      <c r="D20" s="17"/>
      <c r="F20" s="22"/>
    </row>
    <row r="21" spans="2:12" ht="16.8" customHeight="1" thickTop="1" thickBot="1" x14ac:dyDescent="0.35">
      <c r="B21" s="50" t="s">
        <v>9</v>
      </c>
      <c r="C21" s="51"/>
      <c r="D21" s="51"/>
      <c r="E21" s="51"/>
      <c r="F21" s="23"/>
    </row>
    <row r="22" spans="2:12" ht="16.8" thickTop="1" thickBot="1" x14ac:dyDescent="0.35">
      <c r="B22" s="7" t="s">
        <v>2</v>
      </c>
      <c r="C22" s="8"/>
      <c r="D22" s="18" t="s">
        <v>3</v>
      </c>
      <c r="E22" s="9"/>
      <c r="F22" s="23"/>
    </row>
    <row r="23" spans="2:12" x14ac:dyDescent="0.3">
      <c r="B23"/>
      <c r="D23" s="15"/>
    </row>
    <row r="24" spans="2:12" ht="46.8" x14ac:dyDescent="0.3">
      <c r="B24" s="41" t="s">
        <v>8</v>
      </c>
      <c r="C24" s="40">
        <f>E12+F18+F19+F21+F22</f>
        <v>0</v>
      </c>
      <c r="D24" s="12"/>
      <c r="I24" s="25"/>
    </row>
    <row r="25" spans="2:12" x14ac:dyDescent="0.3">
      <c r="B25" s="1" t="s">
        <v>0</v>
      </c>
      <c r="C25" s="36" t="e">
        <f>C24/C10</f>
        <v>#DIV/0!</v>
      </c>
      <c r="D25" s="12"/>
    </row>
  </sheetData>
  <mergeCells count="2">
    <mergeCell ref="B1:I1"/>
    <mergeCell ref="B21:E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SANDT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Sulmont-Sandt</dc:creator>
  <cp:lastModifiedBy>SALERNO Remina</cp:lastModifiedBy>
  <cp:lastPrinted>2023-12-13T14:08:53Z</cp:lastPrinted>
  <dcterms:created xsi:type="dcterms:W3CDTF">2021-11-23T18:34:40Z</dcterms:created>
  <dcterms:modified xsi:type="dcterms:W3CDTF">2025-05-20T07:26:43Z</dcterms:modified>
</cp:coreProperties>
</file>